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ienstverlening\WERKINSTRUMENTEN\KOSTENSTATEN\PAB\2018\"/>
    </mc:Choice>
  </mc:AlternateContent>
  <bookViews>
    <workbookView xWindow="0" yWindow="0" windowWidth="25200" windowHeight="11985" activeTab="1"/>
  </bookViews>
  <sheets>
    <sheet name="Samenstelling werkkapitaal" sheetId="2" r:id="rId1"/>
    <sheet name="Jaaroverzicht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" l="1"/>
  <c r="A9" i="2" l="1"/>
  <c r="B27" i="2" l="1"/>
  <c r="E4" i="1" l="1"/>
  <c r="A4" i="1"/>
  <c r="H16" i="1"/>
  <c r="G16" i="1"/>
  <c r="G27" i="2"/>
  <c r="B25" i="2"/>
  <c r="B23" i="2"/>
  <c r="I21" i="2"/>
  <c r="G21" i="2"/>
  <c r="B13" i="2"/>
  <c r="G14" i="1" s="1"/>
  <c r="B9" i="2"/>
  <c r="G39" i="1"/>
  <c r="D39" i="1"/>
  <c r="C39" i="1" l="1"/>
  <c r="G36" i="1"/>
  <c r="G33" i="1"/>
  <c r="G30" i="1"/>
  <c r="G27" i="1"/>
  <c r="G24" i="1"/>
  <c r="G21" i="1"/>
  <c r="G18" i="1"/>
  <c r="D36" i="1" l="1"/>
  <c r="E36" i="1"/>
  <c r="B36" i="1"/>
  <c r="C36" i="1"/>
  <c r="J4" i="1"/>
  <c r="J1" i="1"/>
  <c r="E21" i="1" l="1"/>
  <c r="E24" i="1"/>
  <c r="E27" i="1"/>
  <c r="E30" i="1"/>
  <c r="E33" i="1"/>
  <c r="E18" i="1"/>
</calcChain>
</file>

<file path=xl/comments1.xml><?xml version="1.0" encoding="utf-8"?>
<comments xmlns="http://schemas.openxmlformats.org/spreadsheetml/2006/main">
  <authors>
    <author>Lieven Debels</author>
    <author>Karen De Wilde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 xml:space="preserve">Vul hier je naam in
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>Vul hier je VAPH-nummer in</t>
        </r>
      </text>
    </comment>
    <comment ref="J2" authorId="0" shapeId="0">
      <text>
        <r>
          <rPr>
            <sz val="9"/>
            <color indexed="81"/>
            <rFont val="Tahoma"/>
            <family val="2"/>
          </rPr>
          <t>Vul hier je rijksregisternummer in</t>
        </r>
      </text>
    </comment>
    <comment ref="G23" authorId="1" shapeId="0">
      <text>
        <r>
          <rPr>
            <b/>
            <sz val="9"/>
            <color indexed="81"/>
            <rFont val="Tahoma"/>
            <family val="2"/>
          </rPr>
          <t>Karen De Wilde:</t>
        </r>
        <r>
          <rPr>
            <sz val="9"/>
            <color indexed="81"/>
            <rFont val="Tahoma"/>
            <family val="2"/>
          </rPr>
          <t xml:space="preserve">
Vul hier je oorspronkelijke jaarbudget in.</t>
        </r>
      </text>
    </comment>
    <comment ref="I23" authorId="1" shapeId="0">
      <text>
        <r>
          <rPr>
            <b/>
            <sz val="9"/>
            <color indexed="81"/>
            <rFont val="Tahoma"/>
            <family val="2"/>
          </rPr>
          <t>Karen De Wilde:</t>
        </r>
        <r>
          <rPr>
            <sz val="9"/>
            <color indexed="81"/>
            <rFont val="Tahoma"/>
            <family val="2"/>
          </rPr>
          <t xml:space="preserve">
Vul hier je effectieve startdatum van PAB in.</t>
        </r>
      </text>
    </comment>
    <comment ref="G25" authorId="1" shapeId="0">
      <text>
        <r>
          <rPr>
            <b/>
            <sz val="9"/>
            <color indexed="81"/>
            <rFont val="Tahoma"/>
            <family val="2"/>
          </rPr>
          <t>Karen De Wilde:</t>
        </r>
        <r>
          <rPr>
            <sz val="9"/>
            <color indexed="81"/>
            <rFont val="Tahoma"/>
            <family val="2"/>
          </rPr>
          <t xml:space="preserve">
Vul hier je nieuwe jaarbudget in. </t>
        </r>
      </text>
    </comment>
    <comment ref="I25" authorId="1" shapeId="0">
      <text>
        <r>
          <rPr>
            <b/>
            <sz val="9"/>
            <color indexed="81"/>
            <rFont val="Tahoma"/>
            <family val="2"/>
          </rPr>
          <t>Karen De Wilde:</t>
        </r>
        <r>
          <rPr>
            <sz val="9"/>
            <color indexed="81"/>
            <rFont val="Tahoma"/>
            <family val="2"/>
          </rPr>
          <t xml:space="preserve">
Vul hier de datum in vanaf wanneer je recht hebt op dit nieuwe jaarbudget.</t>
        </r>
      </text>
    </comment>
  </commentList>
</comments>
</file>

<file path=xl/comments2.xml><?xml version="1.0" encoding="utf-8"?>
<comments xmlns="http://schemas.openxmlformats.org/spreadsheetml/2006/main">
  <authors>
    <author>Lieven Debels</author>
  </authors>
  <commentList>
    <comment ref="C41" authorId="0" shapeId="0">
      <text>
        <r>
          <rPr>
            <sz val="11"/>
            <color indexed="81"/>
            <rFont val="Tahoma"/>
            <family val="2"/>
          </rPr>
          <t xml:space="preserve">Vul hier de berekende VIA-middelen in die je terugvindt op 'Mijn VAPH'.
</t>
        </r>
      </text>
    </comment>
  </commentList>
</comments>
</file>

<file path=xl/sharedStrings.xml><?xml version="1.0" encoding="utf-8"?>
<sst xmlns="http://schemas.openxmlformats.org/spreadsheetml/2006/main" count="30" uniqueCount="30">
  <si>
    <t>BUDGETOVERZICHT  2018</t>
  </si>
  <si>
    <t>Jaarbudget</t>
  </si>
  <si>
    <t>Directe kosten (min 95%)</t>
  </si>
  <si>
    <t>Indirecte kosten (max 5%)</t>
  </si>
  <si>
    <t>Ingediende kosten</t>
  </si>
  <si>
    <t>Stortingen VAPH</t>
  </si>
  <si>
    <t>Directe kosten</t>
  </si>
  <si>
    <t>Indirecte kosten</t>
  </si>
  <si>
    <t>Subtotaal</t>
  </si>
  <si>
    <t>Datum indiening</t>
  </si>
  <si>
    <t>Bedrag</t>
  </si>
  <si>
    <t>Datum storting</t>
  </si>
  <si>
    <t>NIET-VIA</t>
  </si>
  <si>
    <t>VIA</t>
  </si>
  <si>
    <t>Vul steeds de datum van indiening en storting in!  Zo krijg je een juist overzicht.</t>
  </si>
  <si>
    <t>KS 1</t>
  </si>
  <si>
    <t>KS 2</t>
  </si>
  <si>
    <t>KS 3</t>
  </si>
  <si>
    <t>KS 4</t>
  </si>
  <si>
    <t>KS 5</t>
  </si>
  <si>
    <t>KS 6</t>
  </si>
  <si>
    <t>TOTAAL</t>
  </si>
  <si>
    <t>Resterend budget</t>
  </si>
  <si>
    <t>VIA-middelen</t>
  </si>
  <si>
    <t>Toegekend budget</t>
  </si>
  <si>
    <t>Effectieve startdatum</t>
  </si>
  <si>
    <t>Dit bedrag zal worden overgenomen op het jaaroverzicht cel G14 t/m G15</t>
  </si>
  <si>
    <t>Wijziging combinatie
of herziening</t>
  </si>
  <si>
    <t>Hier geef je stijging (+) of daling (-) werkkapitaal in. Vul de tabel hieronder in.
Pas je jaarbudget aan op het jaaroverzicht.</t>
  </si>
  <si>
    <t>Samenstelling werkkapitaal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</si>
</sst>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 &quot;€&quot;\ * #,##0.00_ ;_ &quot;€&quot;\ * \-#,##0.00_ ;_ &quot;€&quot;\ * &quot;-&quot;??_ ;_ @_ "/>
    <numFmt numFmtId="164" formatCode="_ &quot;€&quot;\ * #,##0.00_ ;_ &quot;€&quot;\ * \-#,##0.00_ ;&quot;&quot;;_ @_ "/>
    <numFmt numFmtId="165" formatCode="_ &quot;€&quot;\ * #,##0.00_ ;[Red]_ &quot;€&quot;\ * \-#,##0.00_ ;&quot;&quot;"/>
    <numFmt numFmtId="166" formatCode="dd/mm/yyyy"/>
    <numFmt numFmtId="167" formatCode="dd/mm/yyyy;;&quot;&quot;"/>
    <numFmt numFmtId="168" formatCode="#,##0.0"/>
    <numFmt numFmtId="169" formatCode="_ &quot;€&quot;\ * #,##0.00_ ;_ &quot;€&quot;\ * \-#,##0.00_ ;_ &quot;€&quot;\ * 0.00_ ;_ @_ "/>
    <numFmt numFmtId="170" formatCode="_ &quot;€&quot;\ * #,##0.00_ ;[Red]_ &quot;€&quot;\ * \-#,##0.00_ ;_ &quot;€&quot;\ * 0.00_ ;_ @_ "/>
    <numFmt numFmtId="171" formatCode="&quot;Budget op &quot;dd/mm/yyyy"/>
    <numFmt numFmtId="172" formatCode="&quot;RR &quot;00\ 00\ 00\ 000\ 00"/>
    <numFmt numFmtId="173" formatCode="&quot;VF &quot;#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name val="Cambria"/>
      <family val="1"/>
    </font>
    <font>
      <sz val="13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6"/>
      <name val="Cambria"/>
      <family val="1"/>
    </font>
    <font>
      <sz val="14"/>
      <name val="Cambria"/>
      <family val="1"/>
    </font>
    <font>
      <sz val="15"/>
      <name val="Cambria"/>
      <family val="1"/>
    </font>
    <font>
      <b/>
      <sz val="13"/>
      <name val="Cambria"/>
      <family val="1"/>
    </font>
    <font>
      <sz val="2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3"/>
      <name val="Calibri Light"/>
      <family val="1"/>
      <scheme val="major"/>
    </font>
    <font>
      <sz val="12"/>
      <name val="Calibri Light"/>
      <family val="1"/>
      <scheme val="major"/>
    </font>
    <font>
      <b/>
      <sz val="9"/>
      <color indexed="81"/>
      <name val="Tahoma"/>
      <family val="2"/>
    </font>
    <font>
      <sz val="2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CCFF66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44" fontId="8" fillId="0" borderId="0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0" fontId="3" fillId="4" borderId="17" xfId="0" applyFont="1" applyFill="1" applyBorder="1" applyAlignment="1" applyProtection="1">
      <alignment vertical="center"/>
      <protection hidden="1"/>
    </xf>
    <xf numFmtId="0" fontId="3" fillId="4" borderId="9" xfId="0" applyFont="1" applyFill="1" applyBorder="1" applyAlignment="1" applyProtection="1">
      <alignment vertical="center"/>
      <protection hidden="1"/>
    </xf>
    <xf numFmtId="0" fontId="3" fillId="4" borderId="11" xfId="0" applyFont="1" applyFill="1" applyBorder="1" applyAlignment="1" applyProtection="1">
      <alignment vertical="center"/>
      <protection hidden="1"/>
    </xf>
    <xf numFmtId="0" fontId="5" fillId="4" borderId="31" xfId="0" applyNumberFormat="1" applyFont="1" applyFill="1" applyBorder="1" applyAlignment="1" applyProtection="1">
      <protection hidden="1"/>
    </xf>
    <xf numFmtId="164" fontId="3" fillId="4" borderId="10" xfId="0" applyNumberFormat="1" applyFont="1" applyFill="1" applyBorder="1" applyAlignment="1" applyProtection="1">
      <alignment vertical="center"/>
      <protection hidden="1"/>
    </xf>
    <xf numFmtId="0" fontId="3" fillId="4" borderId="34" xfId="0" applyFont="1" applyFill="1" applyBorder="1" applyAlignment="1" applyProtection="1">
      <alignment vertical="center"/>
      <protection hidden="1"/>
    </xf>
    <xf numFmtId="0" fontId="3" fillId="4" borderId="15" xfId="0" applyFont="1" applyFill="1" applyBorder="1" applyAlignment="1" applyProtection="1">
      <alignment vertical="center"/>
      <protection hidden="1"/>
    </xf>
    <xf numFmtId="0" fontId="5" fillId="4" borderId="30" xfId="0" applyNumberFormat="1" applyFont="1" applyFill="1" applyBorder="1" applyAlignment="1" applyProtection="1">
      <protection hidden="1"/>
    </xf>
    <xf numFmtId="164" fontId="3" fillId="4" borderId="16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4" fillId="0" borderId="0" xfId="0" applyFont="1" applyProtection="1">
      <protection hidden="1"/>
    </xf>
    <xf numFmtId="2" fontId="12" fillId="0" borderId="0" xfId="0" applyNumberFormat="1" applyFont="1" applyBorder="1" applyAlignment="1" applyProtection="1">
      <alignment horizontal="left" vertical="center" indent="1"/>
      <protection hidden="1"/>
    </xf>
    <xf numFmtId="0" fontId="12" fillId="0" borderId="0" xfId="0" applyFont="1" applyBorder="1" applyAlignment="1" applyProtection="1">
      <alignment horizontal="left" vertical="center" indent="1"/>
      <protection hidden="1"/>
    </xf>
    <xf numFmtId="0" fontId="12" fillId="0" borderId="0" xfId="0" applyNumberFormat="1" applyFont="1" applyBorder="1" applyProtection="1">
      <protection hidden="1"/>
    </xf>
    <xf numFmtId="0" fontId="12" fillId="0" borderId="11" xfId="0" applyNumberFormat="1" applyFont="1" applyBorder="1" applyProtection="1">
      <protection hidden="1"/>
    </xf>
    <xf numFmtId="0" fontId="3" fillId="0" borderId="28" xfId="0" applyNumberFormat="1" applyFont="1" applyBorder="1" applyAlignment="1" applyProtection="1">
      <alignment vertical="center" wrapText="1"/>
      <protection hidden="1"/>
    </xf>
    <xf numFmtId="0" fontId="3" fillId="0" borderId="0" xfId="0" applyNumberFormat="1" applyFont="1" applyProtection="1">
      <protection hidden="1"/>
    </xf>
    <xf numFmtId="0" fontId="5" fillId="0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44" fontId="5" fillId="0" borderId="0" xfId="0" applyNumberFormat="1" applyFont="1" applyFill="1" applyBorder="1" applyProtection="1">
      <protection hidden="1"/>
    </xf>
    <xf numFmtId="164" fontId="5" fillId="0" borderId="0" xfId="0" applyNumberFormat="1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168" fontId="7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Protection="1">
      <protection hidden="1"/>
    </xf>
    <xf numFmtId="0" fontId="5" fillId="0" borderId="28" xfId="0" applyFont="1" applyBorder="1" applyAlignme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20" fillId="0" borderId="0" xfId="0" applyFont="1" applyAlignment="1" applyProtection="1">
      <protection hidden="1"/>
    </xf>
    <xf numFmtId="0" fontId="12" fillId="0" borderId="0" xfId="0" applyFont="1" applyBorder="1" applyProtection="1">
      <protection hidden="1"/>
    </xf>
    <xf numFmtId="0" fontId="12" fillId="0" borderId="29" xfId="0" applyFont="1" applyBorder="1" applyAlignment="1" applyProtection="1">
      <alignment horizontal="left" vertical="center" wrapText="1" indent="1"/>
      <protection hidden="1"/>
    </xf>
    <xf numFmtId="0" fontId="12" fillId="0" borderId="31" xfId="0" applyFont="1" applyBorder="1" applyAlignment="1" applyProtection="1">
      <alignment horizontal="left" vertical="center" wrapText="1" indent="1"/>
      <protection hidden="1"/>
    </xf>
    <xf numFmtId="0" fontId="12" fillId="0" borderId="30" xfId="0" applyFont="1" applyBorder="1" applyAlignment="1" applyProtection="1">
      <alignment horizontal="left" vertical="center" wrapText="1" indent="1"/>
      <protection hidden="1"/>
    </xf>
    <xf numFmtId="170" fontId="3" fillId="2" borderId="29" xfId="0" applyNumberFormat="1" applyFont="1" applyFill="1" applyBorder="1" applyAlignment="1" applyProtection="1">
      <alignment horizontal="center" vertical="center"/>
      <protection locked="0"/>
    </xf>
    <xf numFmtId="170" fontId="3" fillId="2" borderId="31" xfId="0" applyNumberFormat="1" applyFont="1" applyFill="1" applyBorder="1" applyAlignment="1" applyProtection="1">
      <alignment horizontal="center" vertical="center"/>
      <protection locked="0"/>
    </xf>
    <xf numFmtId="170" fontId="3" fillId="2" borderId="30" xfId="0" applyNumberFormat="1" applyFont="1" applyFill="1" applyBorder="1" applyAlignment="1" applyProtection="1">
      <alignment horizontal="center" vertical="center"/>
      <protection locked="0"/>
    </xf>
    <xf numFmtId="2" fontId="12" fillId="0" borderId="26" xfId="0" applyNumberFormat="1" applyFont="1" applyBorder="1" applyAlignment="1" applyProtection="1">
      <alignment horizontal="left" vertical="center" wrapText="1" indent="1"/>
      <protection hidden="1"/>
    </xf>
    <xf numFmtId="2" fontId="12" fillId="0" borderId="18" xfId="0" applyNumberFormat="1" applyFont="1" applyBorder="1" applyAlignment="1" applyProtection="1">
      <alignment horizontal="left" vertical="center" wrapText="1" indent="1"/>
      <protection hidden="1"/>
    </xf>
    <xf numFmtId="2" fontId="12" fillId="0" borderId="19" xfId="0" applyNumberFormat="1" applyFont="1" applyBorder="1" applyAlignment="1" applyProtection="1">
      <alignment horizontal="left" vertical="center" wrapText="1" indent="1"/>
      <protection hidden="1"/>
    </xf>
    <xf numFmtId="2" fontId="12" fillId="0" borderId="28" xfId="0" applyNumberFormat="1" applyFont="1" applyBorder="1" applyAlignment="1" applyProtection="1">
      <alignment horizontal="left" vertical="center" wrapText="1" indent="1"/>
      <protection hidden="1"/>
    </xf>
    <xf numFmtId="2" fontId="12" fillId="0" borderId="0" xfId="0" applyNumberFormat="1" applyFont="1" applyBorder="1" applyAlignment="1" applyProtection="1">
      <alignment horizontal="left" vertical="center" wrapText="1" indent="1"/>
      <protection hidden="1"/>
    </xf>
    <xf numFmtId="2" fontId="12" fillId="0" borderId="11" xfId="0" applyNumberFormat="1" applyFont="1" applyBorder="1" applyAlignment="1" applyProtection="1">
      <alignment horizontal="left" vertical="center" wrapText="1" indent="1"/>
      <protection hidden="1"/>
    </xf>
    <xf numFmtId="2" fontId="12" fillId="0" borderId="27" xfId="0" applyNumberFormat="1" applyFont="1" applyBorder="1" applyAlignment="1" applyProtection="1">
      <alignment horizontal="left" vertical="center" wrapText="1" indent="1"/>
      <protection hidden="1"/>
    </xf>
    <xf numFmtId="2" fontId="12" fillId="0" borderId="13" xfId="0" applyNumberFormat="1" applyFont="1" applyBorder="1" applyAlignment="1" applyProtection="1">
      <alignment horizontal="left" vertical="center" wrapText="1" indent="1"/>
      <protection hidden="1"/>
    </xf>
    <xf numFmtId="2" fontId="12" fillId="0" borderId="15" xfId="0" applyNumberFormat="1" applyFont="1" applyBorder="1" applyAlignment="1" applyProtection="1">
      <alignment horizontal="left" vertical="center" wrapText="1" indent="1"/>
      <protection hidden="1"/>
    </xf>
    <xf numFmtId="0" fontId="19" fillId="2" borderId="26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center" vertical="center" wrapText="1"/>
      <protection locked="0"/>
    </xf>
    <xf numFmtId="0" fontId="19" fillId="2" borderId="28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19" fillId="2" borderId="27" xfId="0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center" vertical="center" wrapText="1"/>
      <protection locked="0"/>
    </xf>
    <xf numFmtId="173" fontId="19" fillId="2" borderId="38" xfId="0" applyNumberFormat="1" applyFont="1" applyFill="1" applyBorder="1" applyAlignment="1" applyProtection="1">
      <alignment horizontal="left" vertical="center" indent="1"/>
      <protection locked="0"/>
    </xf>
    <xf numFmtId="173" fontId="19" fillId="2" borderId="39" xfId="0" applyNumberFormat="1" applyFont="1" applyFill="1" applyBorder="1" applyAlignment="1" applyProtection="1">
      <alignment horizontal="left" vertical="center" indent="1"/>
      <protection locked="0"/>
    </xf>
    <xf numFmtId="173" fontId="19" fillId="2" borderId="40" xfId="0" applyNumberFormat="1" applyFont="1" applyFill="1" applyBorder="1" applyAlignment="1" applyProtection="1">
      <alignment horizontal="left" vertical="center" indent="1"/>
      <protection locked="0"/>
    </xf>
    <xf numFmtId="172" fontId="19" fillId="2" borderId="28" xfId="0" applyNumberFormat="1" applyFont="1" applyFill="1" applyBorder="1" applyAlignment="1" applyProtection="1">
      <alignment horizontal="left" vertical="center" indent="1"/>
      <protection locked="0"/>
    </xf>
    <xf numFmtId="172" fontId="19" fillId="2" borderId="0" xfId="0" applyNumberFormat="1" applyFont="1" applyFill="1" applyBorder="1" applyAlignment="1" applyProtection="1">
      <alignment horizontal="left" vertical="center" indent="1"/>
      <protection locked="0"/>
    </xf>
    <xf numFmtId="172" fontId="19" fillId="2" borderId="11" xfId="0" applyNumberFormat="1" applyFont="1" applyFill="1" applyBorder="1" applyAlignment="1" applyProtection="1">
      <alignment horizontal="left" vertical="center" indent="1"/>
      <protection locked="0"/>
    </xf>
    <xf numFmtId="172" fontId="19" fillId="2" borderId="27" xfId="0" applyNumberFormat="1" applyFont="1" applyFill="1" applyBorder="1" applyAlignment="1" applyProtection="1">
      <alignment horizontal="left" vertical="center" indent="1"/>
      <protection locked="0"/>
    </xf>
    <xf numFmtId="172" fontId="19" fillId="2" borderId="13" xfId="0" applyNumberFormat="1" applyFont="1" applyFill="1" applyBorder="1" applyAlignment="1" applyProtection="1">
      <alignment horizontal="left" vertical="center" indent="1"/>
      <protection locked="0"/>
    </xf>
    <xf numFmtId="172" fontId="19" fillId="2" borderId="15" xfId="0" applyNumberFormat="1" applyFont="1" applyFill="1" applyBorder="1" applyAlignment="1" applyProtection="1">
      <alignment horizontal="left" vertical="center" indent="1"/>
      <protection locked="0"/>
    </xf>
    <xf numFmtId="0" fontId="12" fillId="0" borderId="37" xfId="0" applyFont="1" applyBorder="1" applyAlignment="1" applyProtection="1">
      <alignment horizontal="left" vertical="center" indent="1"/>
      <protection hidden="1"/>
    </xf>
    <xf numFmtId="164" fontId="3" fillId="2" borderId="37" xfId="0" applyNumberFormat="1" applyFont="1" applyFill="1" applyBorder="1" applyAlignment="1" applyProtection="1">
      <alignment horizontal="center" vertical="center"/>
      <protection locked="0"/>
    </xf>
    <xf numFmtId="167" fontId="3" fillId="2" borderId="37" xfId="0" applyNumberFormat="1" applyFont="1" applyFill="1" applyBorder="1" applyAlignment="1" applyProtection="1">
      <alignment horizontal="center" vertical="center"/>
      <protection locked="0"/>
    </xf>
    <xf numFmtId="164" fontId="3" fillId="0" borderId="37" xfId="0" applyNumberFormat="1" applyFont="1" applyBorder="1" applyAlignment="1" applyProtection="1">
      <alignment horizontal="center" vertical="center"/>
      <protection hidden="1"/>
    </xf>
    <xf numFmtId="0" fontId="19" fillId="0" borderId="29" xfId="0" applyNumberFormat="1" applyFont="1" applyBorder="1" applyAlignment="1" applyProtection="1">
      <alignment horizontal="left" vertical="center" indent="1"/>
      <protection hidden="1"/>
    </xf>
    <xf numFmtId="0" fontId="19" fillId="0" borderId="31" xfId="0" applyNumberFormat="1" applyFont="1" applyBorder="1" applyAlignment="1" applyProtection="1">
      <alignment horizontal="left" vertical="center" indent="1"/>
      <protection hidden="1"/>
    </xf>
    <xf numFmtId="0" fontId="19" fillId="0" borderId="30" xfId="0" applyNumberFormat="1" applyFont="1" applyBorder="1" applyAlignment="1" applyProtection="1">
      <alignment horizontal="left" vertical="center" indent="1"/>
      <protection hidden="1"/>
    </xf>
    <xf numFmtId="165" fontId="9" fillId="0" borderId="37" xfId="0" applyNumberFormat="1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left" vertical="center" indent="1"/>
      <protection hidden="1"/>
    </xf>
    <xf numFmtId="0" fontId="12" fillId="0" borderId="18" xfId="0" applyFont="1" applyBorder="1" applyAlignment="1" applyProtection="1">
      <alignment horizontal="left" vertical="center" indent="1"/>
      <protection hidden="1"/>
    </xf>
    <xf numFmtId="0" fontId="12" fillId="0" borderId="19" xfId="0" applyFont="1" applyBorder="1" applyAlignment="1" applyProtection="1">
      <alignment horizontal="left" vertical="center" indent="1"/>
      <protection hidden="1"/>
    </xf>
    <xf numFmtId="0" fontId="12" fillId="0" borderId="28" xfId="0" applyFont="1" applyBorder="1" applyAlignment="1" applyProtection="1">
      <alignment horizontal="left" vertical="center" indent="1"/>
      <protection hidden="1"/>
    </xf>
    <xf numFmtId="0" fontId="12" fillId="0" borderId="0" xfId="0" applyFont="1" applyBorder="1" applyAlignment="1" applyProtection="1">
      <alignment horizontal="left" vertical="center" indent="1"/>
      <protection hidden="1"/>
    </xf>
    <xf numFmtId="0" fontId="12" fillId="0" borderId="11" xfId="0" applyFont="1" applyBorder="1" applyAlignment="1" applyProtection="1">
      <alignment horizontal="left" vertical="center" indent="1"/>
      <protection hidden="1"/>
    </xf>
    <xf numFmtId="0" fontId="12" fillId="0" borderId="27" xfId="0" applyFont="1" applyBorder="1" applyAlignment="1" applyProtection="1">
      <alignment horizontal="left" vertical="center" indent="1"/>
      <protection hidden="1"/>
    </xf>
    <xf numFmtId="0" fontId="12" fillId="0" borderId="13" xfId="0" applyFont="1" applyBorder="1" applyAlignment="1" applyProtection="1">
      <alignment horizontal="left" vertical="center" indent="1"/>
      <protection hidden="1"/>
    </xf>
    <xf numFmtId="0" fontId="12" fillId="0" borderId="15" xfId="0" applyFont="1" applyBorder="1" applyAlignment="1" applyProtection="1">
      <alignment horizontal="left" vertical="center" indent="1"/>
      <protection hidden="1"/>
    </xf>
    <xf numFmtId="0" fontId="12" fillId="0" borderId="37" xfId="0" applyNumberFormat="1" applyFont="1" applyBorder="1" applyAlignment="1" applyProtection="1">
      <alignment horizontal="right" vertical="center" wrapText="1" indent="2"/>
      <protection hidden="1"/>
    </xf>
    <xf numFmtId="164" fontId="3" fillId="0" borderId="26" xfId="0" applyNumberFormat="1" applyFont="1" applyBorder="1" applyAlignment="1" applyProtection="1">
      <alignment horizontal="center" vertical="center"/>
      <protection hidden="1"/>
    </xf>
    <xf numFmtId="164" fontId="3" fillId="0" borderId="19" xfId="0" applyNumberFormat="1" applyFont="1" applyBorder="1" applyAlignment="1" applyProtection="1">
      <alignment horizontal="center" vertical="center"/>
      <protection hidden="1"/>
    </xf>
    <xf numFmtId="164" fontId="3" fillId="0" borderId="27" xfId="0" applyNumberFormat="1" applyFont="1" applyBorder="1" applyAlignment="1" applyProtection="1">
      <alignment horizontal="center" vertical="center"/>
      <protection hidden="1"/>
    </xf>
    <xf numFmtId="164" fontId="3" fillId="0" borderId="15" xfId="0" applyNumberFormat="1" applyFont="1" applyBorder="1" applyAlignment="1" applyProtection="1">
      <alignment horizontal="center" vertical="center"/>
      <protection hidden="1"/>
    </xf>
    <xf numFmtId="0" fontId="12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19" xfId="0" applyNumberFormat="1" applyFont="1" applyBorder="1" applyAlignment="1" applyProtection="1">
      <alignment horizontal="center" vertical="center"/>
      <protection hidden="1"/>
    </xf>
    <xf numFmtId="0" fontId="12" fillId="0" borderId="27" xfId="0" applyNumberFormat="1" applyFont="1" applyBorder="1" applyAlignment="1" applyProtection="1">
      <alignment horizontal="center" vertical="center"/>
      <protection hidden="1"/>
    </xf>
    <xf numFmtId="0" fontId="12" fillId="0" borderId="15" xfId="0" applyNumberFormat="1" applyFont="1" applyBorder="1" applyAlignment="1" applyProtection="1">
      <alignment horizontal="center" vertical="center"/>
      <protection hidden="1"/>
    </xf>
    <xf numFmtId="0" fontId="12" fillId="0" borderId="37" xfId="0" applyNumberFormat="1" applyFont="1" applyBorder="1" applyAlignment="1" applyProtection="1">
      <alignment horizontal="center" vertical="center"/>
      <protection hidden="1"/>
    </xf>
    <xf numFmtId="171" fontId="12" fillId="0" borderId="37" xfId="0" applyNumberFormat="1" applyFont="1" applyBorder="1" applyAlignment="1" applyProtection="1">
      <alignment horizontal="right" vertical="center" indent="2"/>
      <protection hidden="1"/>
    </xf>
    <xf numFmtId="164" fontId="3" fillId="0" borderId="26" xfId="0" applyNumberFormat="1" applyFont="1" applyBorder="1" applyAlignment="1" applyProtection="1">
      <alignment horizontal="center" vertical="center"/>
      <protection locked="0"/>
    </xf>
    <xf numFmtId="164" fontId="3" fillId="0" borderId="19" xfId="0" applyNumberFormat="1" applyFont="1" applyBorder="1" applyAlignment="1" applyProtection="1">
      <alignment horizontal="center" vertical="center"/>
      <protection locked="0"/>
    </xf>
    <xf numFmtId="164" fontId="3" fillId="0" borderId="27" xfId="0" applyNumberFormat="1" applyFont="1" applyBorder="1" applyAlignment="1" applyProtection="1">
      <alignment horizontal="center" vertical="center"/>
      <protection locked="0"/>
    </xf>
    <xf numFmtId="164" fontId="3" fillId="0" borderId="15" xfId="0" applyNumberFormat="1" applyFont="1" applyBorder="1" applyAlignment="1" applyProtection="1">
      <alignment horizontal="center" vertical="center"/>
      <protection locked="0"/>
    </xf>
    <xf numFmtId="167" fontId="3" fillId="0" borderId="37" xfId="0" applyNumberFormat="1" applyFont="1" applyBorder="1" applyAlignment="1" applyProtection="1">
      <alignment horizontal="center" vertical="center"/>
      <protection locked="0"/>
    </xf>
    <xf numFmtId="0" fontId="12" fillId="0" borderId="37" xfId="0" applyNumberFormat="1" applyFont="1" applyBorder="1" applyAlignment="1" applyProtection="1">
      <alignment horizontal="right" vertical="center" indent="2"/>
      <protection hidden="1"/>
    </xf>
    <xf numFmtId="166" fontId="3" fillId="0" borderId="26" xfId="0" applyNumberFormat="1" applyFont="1" applyBorder="1" applyAlignment="1" applyProtection="1">
      <alignment horizontal="center" vertical="center"/>
      <protection locked="0"/>
    </xf>
    <xf numFmtId="166" fontId="3" fillId="0" borderId="19" xfId="0" applyNumberFormat="1" applyFont="1" applyBorder="1" applyAlignment="1" applyProtection="1">
      <alignment horizontal="center" vertical="center"/>
      <protection locked="0"/>
    </xf>
    <xf numFmtId="166" fontId="3" fillId="0" borderId="27" xfId="0" applyNumberFormat="1" applyFont="1" applyBorder="1" applyAlignment="1" applyProtection="1">
      <alignment horizontal="center" vertical="center"/>
      <protection locked="0"/>
    </xf>
    <xf numFmtId="166" fontId="3" fillId="0" borderId="15" xfId="0" applyNumberFormat="1" applyFont="1" applyBorder="1" applyAlignment="1" applyProtection="1">
      <alignment horizontal="center" vertical="center"/>
      <protection locked="0"/>
    </xf>
    <xf numFmtId="168" fontId="3" fillId="6" borderId="1" xfId="0" applyNumberFormat="1" applyFont="1" applyFill="1" applyBorder="1" applyAlignment="1" applyProtection="1">
      <alignment horizontal="right" vertical="center" wrapText="1"/>
      <protection hidden="1"/>
    </xf>
    <xf numFmtId="168" fontId="3" fillId="6" borderId="2" xfId="0" applyNumberFormat="1" applyFont="1" applyFill="1" applyBorder="1" applyAlignment="1" applyProtection="1">
      <alignment horizontal="right" vertical="center" wrapText="1"/>
      <protection hidden="1"/>
    </xf>
    <xf numFmtId="168" fontId="3" fillId="6" borderId="12" xfId="0" applyNumberFormat="1" applyFont="1" applyFill="1" applyBorder="1" applyAlignment="1" applyProtection="1">
      <alignment horizontal="right" vertical="center" wrapText="1"/>
      <protection hidden="1"/>
    </xf>
    <xf numFmtId="168" fontId="3" fillId="6" borderId="13" xfId="0" applyNumberFormat="1" applyFont="1" applyFill="1" applyBorder="1" applyAlignment="1" applyProtection="1">
      <alignment horizontal="right" vertical="center" wrapText="1"/>
      <protection hidden="1"/>
    </xf>
    <xf numFmtId="169" fontId="4" fillId="6" borderId="41" xfId="0" applyNumberFormat="1" applyFont="1" applyFill="1" applyBorder="1" applyAlignment="1" applyProtection="1">
      <alignment horizontal="center" vertical="center" wrapText="1"/>
      <protection hidden="1"/>
    </xf>
    <xf numFmtId="169" fontId="4" fillId="6" borderId="4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2" xfId="0" applyNumberFormat="1" applyFont="1" applyBorder="1" applyAlignment="1" applyProtection="1">
      <alignment horizontal="center" vertical="center" wrapText="1"/>
      <protection hidden="1"/>
    </xf>
    <xf numFmtId="0" fontId="15" fillId="0" borderId="7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22" xfId="0" applyNumberFormat="1" applyFont="1" applyBorder="1" applyAlignment="1" applyProtection="1">
      <alignment horizontal="center" vertical="center" wrapText="1"/>
      <protection hidden="1"/>
    </xf>
    <xf numFmtId="165" fontId="16" fillId="0" borderId="3" xfId="0" quotePrefix="1" applyNumberFormat="1" applyFont="1" applyFill="1" applyBorder="1" applyAlignment="1" applyProtection="1">
      <alignment horizontal="center" vertical="center"/>
      <protection hidden="1"/>
    </xf>
    <xf numFmtId="165" fontId="16" fillId="0" borderId="8" xfId="0" quotePrefix="1" applyNumberFormat="1" applyFont="1" applyFill="1" applyBorder="1" applyAlignment="1" applyProtection="1">
      <alignment horizontal="center" vertical="center"/>
      <protection hidden="1"/>
    </xf>
    <xf numFmtId="165" fontId="16" fillId="0" borderId="36" xfId="0" quotePrefix="1" applyNumberFormat="1" applyFont="1" applyFill="1" applyBorder="1" applyAlignment="1" applyProtection="1">
      <alignment horizontal="center" vertical="center"/>
      <protection hidden="1"/>
    </xf>
    <xf numFmtId="168" fontId="3" fillId="6" borderId="17" xfId="0" applyNumberFormat="1" applyFont="1" applyFill="1" applyBorder="1" applyAlignment="1" applyProtection="1">
      <alignment horizontal="right" vertical="center" wrapText="1"/>
      <protection hidden="1"/>
    </xf>
    <xf numFmtId="168" fontId="3" fillId="6" borderId="18" xfId="0" applyNumberFormat="1" applyFont="1" applyFill="1" applyBorder="1" applyAlignment="1" applyProtection="1">
      <alignment horizontal="right" vertical="center" wrapText="1"/>
      <protection hidden="1"/>
    </xf>
    <xf numFmtId="168" fontId="3" fillId="6" borderId="21" xfId="0" applyNumberFormat="1" applyFont="1" applyFill="1" applyBorder="1" applyAlignment="1" applyProtection="1">
      <alignment horizontal="right" vertical="center" wrapText="1"/>
      <protection hidden="1"/>
    </xf>
    <xf numFmtId="168" fontId="3" fillId="6" borderId="22" xfId="0" applyNumberFormat="1" applyFont="1" applyFill="1" applyBorder="1" applyAlignment="1" applyProtection="1">
      <alignment horizontal="right" vertical="center" wrapText="1"/>
      <protection hidden="1"/>
    </xf>
    <xf numFmtId="169" fontId="4" fillId="3" borderId="37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33" xfId="0" quotePrefix="1" applyNumberFormat="1" applyFont="1" applyFill="1" applyBorder="1" applyAlignment="1" applyProtection="1">
      <alignment horizontal="center" vertical="center"/>
      <protection hidden="1"/>
    </xf>
    <xf numFmtId="165" fontId="4" fillId="0" borderId="9" xfId="0" quotePrefix="1" applyNumberFormat="1" applyFont="1" applyFill="1" applyBorder="1" applyAlignment="1" applyProtection="1">
      <alignment horizontal="center" vertical="center"/>
      <protection hidden="1"/>
    </xf>
    <xf numFmtId="165" fontId="4" fillId="0" borderId="34" xfId="0" quotePrefix="1" applyNumberFormat="1" applyFont="1" applyFill="1" applyBorder="1" applyAlignment="1" applyProtection="1">
      <alignment horizontal="center" vertical="center"/>
      <protection hidden="1"/>
    </xf>
    <xf numFmtId="0" fontId="4" fillId="3" borderId="20" xfId="0" applyNumberFormat="1" applyFont="1" applyFill="1" applyBorder="1" applyAlignment="1" applyProtection="1">
      <alignment horizontal="center" vertical="center"/>
      <protection locked="0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2" fontId="9" fillId="0" borderId="33" xfId="0" applyNumberFormat="1" applyFont="1" applyFill="1" applyBorder="1" applyAlignment="1" applyProtection="1">
      <alignment horizontal="center" vertical="center"/>
      <protection hidden="1"/>
    </xf>
    <xf numFmtId="2" fontId="9" fillId="0" borderId="9" xfId="0" applyNumberFormat="1" applyFont="1" applyFill="1" applyBorder="1" applyAlignment="1" applyProtection="1">
      <alignment horizontal="center" vertical="center"/>
      <protection hidden="1"/>
    </xf>
    <xf numFmtId="2" fontId="9" fillId="0" borderId="25" xfId="0" applyNumberFormat="1" applyFont="1" applyFill="1" applyBorder="1" applyAlignment="1" applyProtection="1">
      <alignment horizontal="center" vertical="center"/>
      <protection hidden="1"/>
    </xf>
    <xf numFmtId="164" fontId="11" fillId="0" borderId="29" xfId="0" applyNumberFormat="1" applyFont="1" applyFill="1" applyBorder="1" applyAlignment="1" applyProtection="1">
      <alignment horizontal="center" vertical="center"/>
      <protection hidden="1"/>
    </xf>
    <xf numFmtId="164" fontId="11" fillId="0" borderId="31" xfId="0" applyNumberFormat="1" applyFont="1" applyFill="1" applyBorder="1" applyAlignment="1" applyProtection="1">
      <alignment horizontal="center" vertical="center"/>
      <protection hidden="1"/>
    </xf>
    <xf numFmtId="164" fontId="11" fillId="0" borderId="35" xfId="0" applyNumberFormat="1" applyFont="1" applyFill="1" applyBorder="1" applyAlignment="1" applyProtection="1">
      <alignment horizontal="center" vertical="center"/>
      <protection hidden="1"/>
    </xf>
    <xf numFmtId="0" fontId="4" fillId="4" borderId="20" xfId="0" applyNumberFormat="1" applyFont="1" applyFill="1" applyBorder="1" applyAlignment="1" applyProtection="1">
      <alignment horizontal="center" vertical="center"/>
      <protection hidden="1"/>
    </xf>
    <xf numFmtId="0" fontId="4" fillId="4" borderId="10" xfId="0" applyNumberFormat="1" applyFont="1" applyFill="1" applyBorder="1" applyAlignment="1" applyProtection="1">
      <alignment horizontal="center" vertical="center"/>
      <protection hidden="1"/>
    </xf>
    <xf numFmtId="0" fontId="4" fillId="4" borderId="24" xfId="0" applyNumberFormat="1" applyFont="1" applyFill="1" applyBorder="1" applyAlignment="1" applyProtection="1">
      <alignment horizontal="center" vertical="center"/>
      <protection hidden="1"/>
    </xf>
    <xf numFmtId="165" fontId="11" fillId="0" borderId="33" xfId="0" applyNumberFormat="1" applyFont="1" applyFill="1" applyBorder="1" applyAlignment="1" applyProtection="1">
      <alignment horizontal="center" vertical="center"/>
      <protection hidden="1"/>
    </xf>
    <xf numFmtId="165" fontId="11" fillId="0" borderId="9" xfId="0" applyNumberFormat="1" applyFont="1" applyFill="1" applyBorder="1" applyAlignment="1" applyProtection="1">
      <alignment horizontal="center" vertical="center"/>
      <protection hidden="1"/>
    </xf>
    <xf numFmtId="165" fontId="11" fillId="0" borderId="25" xfId="0" applyNumberFormat="1" applyFont="1" applyFill="1" applyBorder="1" applyAlignment="1" applyProtection="1">
      <alignment horizontal="center" vertical="center"/>
      <protection hidden="1"/>
    </xf>
    <xf numFmtId="2" fontId="10" fillId="0" borderId="33" xfId="0" applyNumberFormat="1" applyFont="1" applyFill="1" applyBorder="1" applyAlignment="1" applyProtection="1">
      <alignment horizontal="center" vertical="center"/>
      <protection hidden="1"/>
    </xf>
    <xf numFmtId="2" fontId="10" fillId="0" borderId="9" xfId="0" applyNumberFormat="1" applyFont="1" applyFill="1" applyBorder="1" applyAlignment="1" applyProtection="1">
      <alignment horizontal="center" vertical="center"/>
      <protection hidden="1"/>
    </xf>
    <xf numFmtId="2" fontId="10" fillId="0" borderId="34" xfId="0" applyNumberFormat="1" applyFont="1" applyFill="1" applyBorder="1" applyAlignment="1" applyProtection="1">
      <alignment horizontal="center" vertical="center"/>
      <protection hidden="1"/>
    </xf>
    <xf numFmtId="0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4" fillId="2" borderId="30" xfId="0" applyNumberFormat="1" applyFont="1" applyFill="1" applyBorder="1" applyAlignment="1" applyProtection="1">
      <alignment horizontal="center" vertical="center"/>
      <protection locked="0"/>
    </xf>
    <xf numFmtId="164" fontId="11" fillId="0" borderId="30" xfId="0" applyNumberFormat="1" applyFont="1" applyFill="1" applyBorder="1" applyAlignment="1" applyProtection="1">
      <alignment horizontal="center" vertical="center"/>
      <protection hidden="1"/>
    </xf>
    <xf numFmtId="165" fontId="4" fillId="0" borderId="17" xfId="0" applyNumberFormat="1" applyFont="1" applyFill="1" applyBorder="1" applyAlignment="1" applyProtection="1">
      <alignment horizontal="center" vertical="center"/>
      <protection hidden="1"/>
    </xf>
    <xf numFmtId="165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5" borderId="17" xfId="1" applyFont="1" applyFill="1" applyBorder="1" applyAlignment="1" applyProtection="1">
      <alignment horizontal="center" vertical="center"/>
      <protection hidden="1"/>
    </xf>
    <xf numFmtId="0" fontId="3" fillId="5" borderId="18" xfId="1" applyFont="1" applyFill="1" applyBorder="1" applyAlignment="1" applyProtection="1">
      <alignment horizontal="center" vertical="center"/>
      <protection hidden="1"/>
    </xf>
    <xf numFmtId="0" fontId="3" fillId="5" borderId="32" xfId="1" applyFont="1" applyFill="1" applyBorder="1" applyAlignment="1" applyProtection="1">
      <alignment horizontal="center" vertical="center"/>
      <protection hidden="1"/>
    </xf>
    <xf numFmtId="0" fontId="3" fillId="5" borderId="12" xfId="1" applyFont="1" applyFill="1" applyBorder="1" applyAlignment="1" applyProtection="1">
      <alignment horizontal="center" vertical="center"/>
      <protection hidden="1"/>
    </xf>
    <xf numFmtId="0" fontId="3" fillId="5" borderId="13" xfId="1" applyFont="1" applyFill="1" applyBorder="1" applyAlignment="1" applyProtection="1">
      <alignment horizontal="center" vertical="center"/>
      <protection hidden="1"/>
    </xf>
    <xf numFmtId="0" fontId="3" fillId="5" borderId="14" xfId="1" applyFont="1" applyFill="1" applyBorder="1" applyAlignment="1" applyProtection="1">
      <alignment horizontal="center" vertical="center"/>
      <protection hidden="1"/>
    </xf>
    <xf numFmtId="165" fontId="4" fillId="0" borderId="33" xfId="0" applyNumberFormat="1" applyFont="1" applyFill="1" applyBorder="1" applyAlignment="1" applyProtection="1">
      <alignment horizontal="center" vertical="center"/>
      <protection hidden="1"/>
    </xf>
    <xf numFmtId="165" fontId="4" fillId="0" borderId="34" xfId="0" applyNumberFormat="1" applyFont="1" applyFill="1" applyBorder="1" applyAlignment="1" applyProtection="1">
      <alignment horizontal="center" vertical="center"/>
      <protection hidden="1"/>
    </xf>
    <xf numFmtId="167" fontId="4" fillId="0" borderId="20" xfId="0" applyNumberFormat="1" applyFont="1" applyFill="1" applyBorder="1" applyAlignment="1" applyProtection="1">
      <alignment horizontal="center" vertical="center"/>
      <protection hidden="1"/>
    </xf>
    <xf numFmtId="167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0" fontId="9" fillId="0" borderId="28" xfId="0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5" borderId="29" xfId="0" applyFont="1" applyFill="1" applyBorder="1" applyAlignment="1" applyProtection="1">
      <alignment horizontal="center" vertical="center" wrapText="1"/>
      <protection hidden="1"/>
    </xf>
    <xf numFmtId="0" fontId="3" fillId="5" borderId="30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indent="1"/>
      <protection hidden="1"/>
    </xf>
    <xf numFmtId="0" fontId="3" fillId="0" borderId="6" xfId="0" applyFont="1" applyFill="1" applyBorder="1" applyAlignment="1" applyProtection="1">
      <alignment horizontal="left" vertical="center" indent="1"/>
      <protection hidden="1"/>
    </xf>
    <xf numFmtId="0" fontId="3" fillId="0" borderId="7" xfId="0" applyFont="1" applyFill="1" applyBorder="1" applyAlignment="1" applyProtection="1">
      <alignment horizontal="left" vertical="center" indent="1"/>
      <protection hidden="1"/>
    </xf>
    <xf numFmtId="0" fontId="3" fillId="0" borderId="11" xfId="0" applyFont="1" applyFill="1" applyBorder="1" applyAlignment="1" applyProtection="1">
      <alignment horizontal="left" vertical="center" indent="1"/>
      <protection hidden="1"/>
    </xf>
    <xf numFmtId="0" fontId="3" fillId="0" borderId="12" xfId="0" applyFont="1" applyFill="1" applyBorder="1" applyAlignment="1" applyProtection="1">
      <alignment horizontal="left" vertical="center" indent="1"/>
      <protection hidden="1"/>
    </xf>
    <xf numFmtId="0" fontId="3" fillId="0" borderId="1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2" fontId="3" fillId="0" borderId="17" xfId="0" applyNumberFormat="1" applyFont="1" applyFill="1" applyBorder="1" applyAlignment="1" applyProtection="1">
      <alignment horizontal="left" vertical="center" wrapText="1" indent="1"/>
      <protection hidden="1"/>
    </xf>
    <xf numFmtId="2" fontId="3" fillId="0" borderId="19" xfId="0" applyNumberFormat="1" applyFont="1" applyFill="1" applyBorder="1" applyAlignment="1" applyProtection="1">
      <alignment horizontal="left" vertical="center" wrapText="1" indent="1"/>
      <protection hidden="1"/>
    </xf>
    <xf numFmtId="2" fontId="3" fillId="0" borderId="7" xfId="0" applyNumberFormat="1" applyFont="1" applyFill="1" applyBorder="1" applyAlignment="1" applyProtection="1">
      <alignment horizontal="left" vertical="center" wrapText="1" indent="1"/>
      <protection hidden="1"/>
    </xf>
    <xf numFmtId="2" fontId="3" fillId="0" borderId="11" xfId="0" applyNumberFormat="1" applyFont="1" applyFill="1" applyBorder="1" applyAlignment="1" applyProtection="1">
      <alignment horizontal="left" vertical="center" wrapText="1" indent="1"/>
      <protection hidden="1"/>
    </xf>
    <xf numFmtId="2" fontId="3" fillId="0" borderId="21" xfId="0" applyNumberFormat="1" applyFont="1" applyFill="1" applyBorder="1" applyAlignment="1" applyProtection="1">
      <alignment horizontal="left" vertical="center" wrapText="1" indent="1"/>
      <protection hidden="1"/>
    </xf>
    <xf numFmtId="2" fontId="3" fillId="0" borderId="23" xfId="0" applyNumberFormat="1" applyFont="1" applyFill="1" applyBorder="1" applyAlignment="1" applyProtection="1">
      <alignment horizontal="left" vertical="center" wrapText="1" indent="1"/>
      <protection hidden="1"/>
    </xf>
    <xf numFmtId="164" fontId="4" fillId="0" borderId="20" xfId="0" applyNumberFormat="1" applyFont="1" applyFill="1" applyBorder="1" applyAlignment="1" applyProtection="1">
      <alignment horizontal="center" vertical="center"/>
      <protection hidden="1"/>
    </xf>
    <xf numFmtId="164" fontId="4" fillId="0" borderId="24" xfId="0" applyNumberFormat="1" applyFont="1" applyFill="1" applyBorder="1" applyAlignment="1" applyProtection="1">
      <alignment horizontal="center" vertical="center"/>
      <protection hidden="1"/>
    </xf>
  </cellXfs>
  <cellStyles count="2">
    <cellStyle name="Standaard" xfId="0" builtinId="0"/>
    <cellStyle name="Standaard 2" xfId="1"/>
  </cellStyles>
  <dxfs count="3">
    <dxf>
      <font>
        <color theme="0"/>
      </font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"/>
  <sheetViews>
    <sheetView workbookViewId="0">
      <selection activeCell="D9" sqref="D9"/>
    </sheetView>
  </sheetViews>
  <sheetFormatPr defaultColWidth="9.140625" defaultRowHeight="12.75" customHeight="1" x14ac:dyDescent="0.2"/>
  <cols>
    <col min="1" max="1" width="30.7109375" style="15" customWidth="1"/>
    <col min="2" max="2" width="16.140625" style="15" customWidth="1"/>
    <col min="3" max="3" width="2.85546875" style="15" customWidth="1"/>
    <col min="4" max="11" width="9.140625" style="15"/>
    <col min="12" max="12" width="5.85546875" style="15" customWidth="1"/>
    <col min="13" max="15" width="7.140625" style="15" customWidth="1"/>
    <col min="16" max="17" width="15.140625" style="15" customWidth="1"/>
    <col min="18" max="18" width="9.140625" style="15" customWidth="1"/>
    <col min="19" max="16384" width="9.140625" style="15"/>
  </cols>
  <sheetData>
    <row r="1" spans="1:12" ht="25.5" x14ac:dyDescent="0.35">
      <c r="A1" s="14" t="s">
        <v>29</v>
      </c>
      <c r="E1" s="50"/>
      <c r="F1" s="51"/>
      <c r="G1" s="51"/>
      <c r="H1" s="51"/>
      <c r="I1" s="51"/>
      <c r="J1" s="56"/>
      <c r="K1" s="57"/>
      <c r="L1" s="58"/>
    </row>
    <row r="2" spans="1:12" ht="14.25" x14ac:dyDescent="0.2">
      <c r="E2" s="52"/>
      <c r="F2" s="53"/>
      <c r="G2" s="53"/>
      <c r="H2" s="53"/>
      <c r="I2" s="53"/>
      <c r="J2" s="59"/>
      <c r="K2" s="60"/>
      <c r="L2" s="61"/>
    </row>
    <row r="3" spans="1:12" s="32" customFormat="1" ht="12.75" customHeight="1" x14ac:dyDescent="0.2">
      <c r="A3" s="65" t="s">
        <v>24</v>
      </c>
      <c r="B3" s="66"/>
      <c r="C3" s="30"/>
      <c r="D3" s="31"/>
      <c r="E3" s="54"/>
      <c r="F3" s="55"/>
      <c r="G3" s="55"/>
      <c r="H3" s="55"/>
      <c r="I3" s="55"/>
      <c r="J3" s="62"/>
      <c r="K3" s="63"/>
      <c r="L3" s="64"/>
    </row>
    <row r="4" spans="1:12" s="32" customFormat="1" ht="12.75" customHeight="1" x14ac:dyDescent="0.2">
      <c r="A4" s="65"/>
      <c r="B4" s="66"/>
      <c r="C4" s="30"/>
      <c r="D4" s="33"/>
      <c r="E4" s="31"/>
      <c r="F4" s="31"/>
      <c r="G4" s="31"/>
      <c r="H4" s="31"/>
      <c r="I4" s="31"/>
      <c r="J4" s="31"/>
      <c r="K4" s="31"/>
      <c r="L4" s="31"/>
    </row>
    <row r="5" spans="1:12" s="32" customFormat="1" ht="12.75" customHeight="1" x14ac:dyDescent="0.2">
      <c r="A5" s="65"/>
      <c r="B5" s="66"/>
      <c r="C5" s="30"/>
      <c r="D5" s="31"/>
      <c r="E5" s="31"/>
      <c r="F5" s="31"/>
      <c r="G5" s="31"/>
      <c r="H5" s="31"/>
      <c r="I5" s="31"/>
      <c r="J5" s="31"/>
      <c r="K5" s="31"/>
      <c r="L5" s="31"/>
    </row>
    <row r="6" spans="1:12" s="32" customFormat="1" ht="12.75" customHeight="1" x14ac:dyDescent="0.2">
      <c r="A6" s="65" t="s">
        <v>25</v>
      </c>
      <c r="B6" s="67"/>
    </row>
    <row r="7" spans="1:12" s="32" customFormat="1" ht="12.75" customHeight="1" x14ac:dyDescent="0.2">
      <c r="A7" s="65"/>
      <c r="B7" s="67"/>
    </row>
    <row r="8" spans="1:12" s="32" customFormat="1" ht="12.75" customHeight="1" x14ac:dyDescent="0.2">
      <c r="A8" s="65"/>
      <c r="B8" s="67"/>
    </row>
    <row r="9" spans="1:12" s="32" customFormat="1" ht="12.75" customHeight="1" x14ac:dyDescent="0.2">
      <c r="A9" s="65" t="str">
        <f>"Budget "&amp;RIGHT(A1,4)&amp;" inclusief lidgeld"</f>
        <v>Budget 2018 inclusief lidgeld</v>
      </c>
      <c r="B9" s="68">
        <f>IF(B3="",0,B3*(13-MONTH(B6))/12+50)</f>
        <v>0</v>
      </c>
    </row>
    <row r="10" spans="1:12" s="32" customFormat="1" ht="12.75" customHeight="1" x14ac:dyDescent="0.2">
      <c r="A10" s="65"/>
      <c r="B10" s="68"/>
    </row>
    <row r="11" spans="1:12" s="32" customFormat="1" ht="12.75" customHeight="1" x14ac:dyDescent="0.2">
      <c r="A11" s="65"/>
      <c r="B11" s="68"/>
    </row>
    <row r="12" spans="1:12" ht="15.75" x14ac:dyDescent="0.25">
      <c r="B12" s="16"/>
      <c r="L12" s="17"/>
    </row>
    <row r="13" spans="1:12" ht="14.25" x14ac:dyDescent="0.2">
      <c r="A13" s="69" t="str">
        <f>"Werkkapitaal  "&amp;RIGHT(A1,4)</f>
        <v>Werkkapitaal  2018</v>
      </c>
      <c r="B13" s="72">
        <f>CEILING(5/12*B3,100)</f>
        <v>0</v>
      </c>
      <c r="C13" s="73" t="s">
        <v>26</v>
      </c>
      <c r="D13" s="74"/>
      <c r="E13" s="74"/>
      <c r="F13" s="74"/>
      <c r="G13" s="74"/>
      <c r="H13" s="74"/>
      <c r="I13" s="74"/>
      <c r="J13" s="74"/>
      <c r="K13" s="74"/>
      <c r="L13" s="75"/>
    </row>
    <row r="14" spans="1:12" ht="14.25" x14ac:dyDescent="0.2">
      <c r="A14" s="70"/>
      <c r="B14" s="72"/>
      <c r="C14" s="76"/>
      <c r="D14" s="77"/>
      <c r="E14" s="77"/>
      <c r="F14" s="77"/>
      <c r="G14" s="77"/>
      <c r="H14" s="77"/>
      <c r="I14" s="77"/>
      <c r="J14" s="77"/>
      <c r="K14" s="77"/>
      <c r="L14" s="78"/>
    </row>
    <row r="15" spans="1:12" ht="14.25" x14ac:dyDescent="0.2">
      <c r="A15" s="71"/>
      <c r="B15" s="72"/>
      <c r="C15" s="79"/>
      <c r="D15" s="80"/>
      <c r="E15" s="80"/>
      <c r="F15" s="80"/>
      <c r="G15" s="80"/>
      <c r="H15" s="80"/>
      <c r="I15" s="80"/>
      <c r="J15" s="80"/>
      <c r="K15" s="80"/>
      <c r="L15" s="81"/>
    </row>
    <row r="16" spans="1:12" ht="15.75" x14ac:dyDescent="0.25">
      <c r="B16" s="16"/>
      <c r="L16" s="18"/>
    </row>
    <row r="17" spans="1:12" ht="14.25" x14ac:dyDescent="0.2">
      <c r="A17" s="35" t="s">
        <v>27</v>
      </c>
      <c r="B17" s="38"/>
      <c r="C17" s="41" t="s">
        <v>28</v>
      </c>
      <c r="D17" s="42"/>
      <c r="E17" s="42"/>
      <c r="F17" s="42"/>
      <c r="G17" s="42"/>
      <c r="H17" s="42"/>
      <c r="I17" s="42"/>
      <c r="J17" s="42"/>
      <c r="K17" s="42"/>
      <c r="L17" s="43"/>
    </row>
    <row r="18" spans="1:12" ht="14.25" x14ac:dyDescent="0.2">
      <c r="A18" s="36"/>
      <c r="B18" s="39"/>
      <c r="C18" s="44"/>
      <c r="D18" s="45"/>
      <c r="E18" s="45"/>
      <c r="F18" s="45"/>
      <c r="G18" s="45"/>
      <c r="H18" s="45"/>
      <c r="I18" s="45"/>
      <c r="J18" s="45"/>
      <c r="K18" s="45"/>
      <c r="L18" s="46"/>
    </row>
    <row r="19" spans="1:12" ht="14.25" x14ac:dyDescent="0.2">
      <c r="A19" s="37"/>
      <c r="B19" s="40"/>
      <c r="C19" s="47"/>
      <c r="D19" s="48"/>
      <c r="E19" s="48"/>
      <c r="F19" s="48"/>
      <c r="G19" s="48"/>
      <c r="H19" s="48"/>
      <c r="I19" s="48"/>
      <c r="J19" s="48"/>
      <c r="K19" s="48"/>
      <c r="L19" s="49"/>
    </row>
    <row r="21" spans="1:12" ht="14.25" x14ac:dyDescent="0.2">
      <c r="C21" s="34"/>
      <c r="D21" s="19"/>
      <c r="E21" s="19"/>
      <c r="F21" s="19"/>
      <c r="G21" s="87" t="str">
        <f>IF(B17="","","Bedrag")</f>
        <v/>
      </c>
      <c r="H21" s="88"/>
      <c r="I21" s="91" t="str">
        <f>IF(B17="","","Datum")</f>
        <v/>
      </c>
      <c r="J21" s="91"/>
    </row>
    <row r="22" spans="1:12" ht="14.25" x14ac:dyDescent="0.2">
      <c r="C22" s="34"/>
      <c r="D22" s="19"/>
      <c r="E22" s="19"/>
      <c r="F22" s="20"/>
      <c r="G22" s="89"/>
      <c r="H22" s="90"/>
      <c r="I22" s="91"/>
      <c r="J22" s="91"/>
    </row>
    <row r="23" spans="1:12" ht="14.25" x14ac:dyDescent="0.2">
      <c r="B23" s="92" t="str">
        <f>IF(B17="","","Toegekend jaarbudget voor de wijziging")</f>
        <v/>
      </c>
      <c r="C23" s="92"/>
      <c r="D23" s="92"/>
      <c r="E23" s="92"/>
      <c r="F23" s="92"/>
      <c r="G23" s="93"/>
      <c r="H23" s="94"/>
      <c r="I23" s="97"/>
      <c r="J23" s="97"/>
    </row>
    <row r="24" spans="1:12" ht="14.25" x14ac:dyDescent="0.2">
      <c r="B24" s="92"/>
      <c r="C24" s="92"/>
      <c r="D24" s="92"/>
      <c r="E24" s="92"/>
      <c r="F24" s="92"/>
      <c r="G24" s="95"/>
      <c r="H24" s="96"/>
      <c r="I24" s="97"/>
      <c r="J24" s="97"/>
    </row>
    <row r="25" spans="1:12" ht="14.25" x14ac:dyDescent="0.2">
      <c r="B25" s="98" t="str">
        <f>IF(B17="","","Toegekend jaarbudget na de wijziging")</f>
        <v/>
      </c>
      <c r="C25" s="98"/>
      <c r="D25" s="98"/>
      <c r="E25" s="98"/>
      <c r="F25" s="98"/>
      <c r="G25" s="93"/>
      <c r="H25" s="94"/>
      <c r="I25" s="99"/>
      <c r="J25" s="100"/>
    </row>
    <row r="26" spans="1:12" ht="14.25" x14ac:dyDescent="0.2">
      <c r="B26" s="98"/>
      <c r="C26" s="98"/>
      <c r="D26" s="98"/>
      <c r="E26" s="98"/>
      <c r="F26" s="98"/>
      <c r="G26" s="95"/>
      <c r="H26" s="96"/>
      <c r="I26" s="101"/>
      <c r="J26" s="102"/>
    </row>
    <row r="27" spans="1:12" ht="14.25" customHeight="1" x14ac:dyDescent="0.25">
      <c r="B27" s="82" t="str">
        <f>IF(B17="","","Te gebruiken jaarbudget in "&amp;RIGHT(A1,4))</f>
        <v/>
      </c>
      <c r="C27" s="82"/>
      <c r="D27" s="82"/>
      <c r="E27" s="82"/>
      <c r="F27" s="82"/>
      <c r="G27" s="83">
        <f>IF(OR(I23="",I25=""),0,(MONTH(I25)-MONTH(I23))/12*G23+(13-MONTH(I25))/12*G25)</f>
        <v>0</v>
      </c>
      <c r="H27" s="84"/>
      <c r="I27" s="21"/>
      <c r="J27" s="22"/>
    </row>
    <row r="28" spans="1:12" ht="14.25" customHeight="1" x14ac:dyDescent="0.25">
      <c r="B28" s="82"/>
      <c r="C28" s="82"/>
      <c r="D28" s="82"/>
      <c r="E28" s="82"/>
      <c r="F28" s="82"/>
      <c r="G28" s="85"/>
      <c r="H28" s="86"/>
      <c r="I28" s="21"/>
      <c r="J28" s="22"/>
    </row>
  </sheetData>
  <sheetProtection algorithmName="SHA-512" hashValue="AfoTKom34sk+Z0tkcpBcXvq3L6OIvSuF65I4SDQv3m/2/CFWNFn7qQI/VFtwEouyWNNJRl5vubAR9oP9nGBvbg==" saltValue="myyawJQ82/L+GNQCyhRYqA==" spinCount="100000" sheet="1" objects="1" scenarios="1"/>
  <mergeCells count="25">
    <mergeCell ref="B27:F28"/>
    <mergeCell ref="G27:H28"/>
    <mergeCell ref="G21:H22"/>
    <mergeCell ref="I21:J22"/>
    <mergeCell ref="B23:F24"/>
    <mergeCell ref="G23:H24"/>
    <mergeCell ref="I23:J24"/>
    <mergeCell ref="B25:F26"/>
    <mergeCell ref="G25:H26"/>
    <mergeCell ref="I25:J26"/>
    <mergeCell ref="A17:A19"/>
    <mergeCell ref="B17:B19"/>
    <mergeCell ref="C17:L19"/>
    <mergeCell ref="E1:I3"/>
    <mergeCell ref="J1:L1"/>
    <mergeCell ref="J2:L3"/>
    <mergeCell ref="A3:A5"/>
    <mergeCell ref="B3:B5"/>
    <mergeCell ref="A6:A8"/>
    <mergeCell ref="B6:B8"/>
    <mergeCell ref="A9:A11"/>
    <mergeCell ref="B9:B11"/>
    <mergeCell ref="A13:A15"/>
    <mergeCell ref="B13:B15"/>
    <mergeCell ref="C13:L15"/>
  </mergeCells>
  <conditionalFormatting sqref="B21:J28">
    <cfRule type="expression" dxfId="2" priority="2" stopIfTrue="1">
      <formula>$B$17=""</formula>
    </cfRule>
  </conditionalFormatting>
  <conditionalFormatting sqref="G23:J26">
    <cfRule type="expression" dxfId="1" priority="1">
      <formula>$B$17&lt;&gt;""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80" zoomScaleNormal="80" workbookViewId="0">
      <selection activeCell="E36" sqref="E36:E38"/>
    </sheetView>
  </sheetViews>
  <sheetFormatPr defaultColWidth="9.140625" defaultRowHeight="12.75" customHeight="1" x14ac:dyDescent="0.2"/>
  <cols>
    <col min="1" max="6" width="15.7109375" style="23" customWidth="1"/>
    <col min="7" max="7" width="16.28515625" style="23" customWidth="1"/>
    <col min="8" max="10" width="15.7109375" style="23" customWidth="1"/>
    <col min="11" max="11" width="9.140625" style="23"/>
    <col min="12" max="12" width="9.140625" style="23" customWidth="1"/>
    <col min="13" max="16384" width="9.140625" style="23"/>
  </cols>
  <sheetData>
    <row r="1" spans="1:10" ht="12.75" customHeight="1" x14ac:dyDescent="0.2">
      <c r="A1" s="185" t="s">
        <v>0</v>
      </c>
      <c r="B1" s="186"/>
      <c r="C1" s="186"/>
      <c r="D1" s="186"/>
      <c r="E1" s="187"/>
      <c r="F1" s="194" t="s">
        <v>1</v>
      </c>
      <c r="G1" s="197"/>
      <c r="H1" s="199" t="s">
        <v>2</v>
      </c>
      <c r="I1" s="200"/>
      <c r="J1" s="205">
        <f>G1*0.95</f>
        <v>0</v>
      </c>
    </row>
    <row r="2" spans="1:10" ht="12.75" customHeight="1" x14ac:dyDescent="0.2">
      <c r="A2" s="188"/>
      <c r="B2" s="189"/>
      <c r="C2" s="189"/>
      <c r="D2" s="189"/>
      <c r="E2" s="190"/>
      <c r="F2" s="195"/>
      <c r="G2" s="126"/>
      <c r="H2" s="201"/>
      <c r="I2" s="202"/>
      <c r="J2" s="206"/>
    </row>
    <row r="3" spans="1:10" ht="12.75" customHeight="1" x14ac:dyDescent="0.2">
      <c r="A3" s="191"/>
      <c r="B3" s="192"/>
      <c r="C3" s="192"/>
      <c r="D3" s="192"/>
      <c r="E3" s="193"/>
      <c r="F3" s="195"/>
      <c r="G3" s="126"/>
      <c r="H3" s="203"/>
      <c r="I3" s="204"/>
      <c r="J3" s="207"/>
    </row>
    <row r="4" spans="1:10" ht="12.75" customHeight="1" x14ac:dyDescent="0.2">
      <c r="A4" s="208" t="str">
        <f>IF('Samenstelling werkkapitaal'!E1="","",'Samenstelling werkkapitaal'!E1)</f>
        <v/>
      </c>
      <c r="B4" s="209"/>
      <c r="C4" s="209"/>
      <c r="D4" s="166"/>
      <c r="E4" s="216" t="str">
        <f>"VF "&amp;'Samenstelling werkkapitaal'!J1</f>
        <v xml:space="preserve">VF </v>
      </c>
      <c r="F4" s="195"/>
      <c r="G4" s="126"/>
      <c r="H4" s="219" t="s">
        <v>3</v>
      </c>
      <c r="I4" s="220"/>
      <c r="J4" s="225">
        <f>G1*0.05</f>
        <v>0</v>
      </c>
    </row>
    <row r="5" spans="1:10" ht="12.75" customHeight="1" x14ac:dyDescent="0.2">
      <c r="A5" s="210"/>
      <c r="B5" s="211"/>
      <c r="C5" s="211"/>
      <c r="D5" s="212"/>
      <c r="E5" s="217"/>
      <c r="F5" s="195"/>
      <c r="G5" s="126"/>
      <c r="H5" s="221"/>
      <c r="I5" s="222"/>
      <c r="J5" s="206"/>
    </row>
    <row r="6" spans="1:10" ht="12.75" customHeight="1" thickBot="1" x14ac:dyDescent="0.25">
      <c r="A6" s="213"/>
      <c r="B6" s="214"/>
      <c r="C6" s="214"/>
      <c r="D6" s="215"/>
      <c r="E6" s="218"/>
      <c r="F6" s="196"/>
      <c r="G6" s="198"/>
      <c r="H6" s="223"/>
      <c r="I6" s="224"/>
      <c r="J6" s="226"/>
    </row>
    <row r="7" spans="1:10" ht="12.75" customHeight="1" thickBot="1" x14ac:dyDescent="0.25">
      <c r="A7" s="1"/>
      <c r="B7" s="1"/>
      <c r="C7" s="1"/>
      <c r="D7" s="1"/>
      <c r="E7" s="1"/>
      <c r="F7" s="2"/>
      <c r="G7" s="3"/>
      <c r="H7" s="4"/>
      <c r="I7" s="4"/>
      <c r="J7" s="3"/>
    </row>
    <row r="8" spans="1:10" ht="12.75" customHeight="1" x14ac:dyDescent="0.2">
      <c r="A8" s="159" t="s">
        <v>4</v>
      </c>
      <c r="B8" s="160"/>
      <c r="C8" s="160"/>
      <c r="D8" s="160"/>
      <c r="E8" s="160"/>
      <c r="F8" s="161"/>
      <c r="G8" s="159" t="s">
        <v>5</v>
      </c>
      <c r="H8" s="161"/>
      <c r="I8" s="24"/>
      <c r="J8" s="24"/>
    </row>
    <row r="9" spans="1:10" ht="12.75" customHeight="1" x14ac:dyDescent="0.2">
      <c r="A9" s="162"/>
      <c r="B9" s="163"/>
      <c r="C9" s="163"/>
      <c r="D9" s="163"/>
      <c r="E9" s="163"/>
      <c r="F9" s="164"/>
      <c r="G9" s="162"/>
      <c r="H9" s="164"/>
      <c r="I9" s="24"/>
      <c r="J9" s="24"/>
    </row>
    <row r="10" spans="1:10" ht="12.75" customHeight="1" x14ac:dyDescent="0.2">
      <c r="A10" s="5"/>
      <c r="B10" s="165" t="s">
        <v>6</v>
      </c>
      <c r="C10" s="166"/>
      <c r="D10" s="169" t="s">
        <v>7</v>
      </c>
      <c r="E10" s="172" t="s">
        <v>8</v>
      </c>
      <c r="F10" s="175" t="s">
        <v>9</v>
      </c>
      <c r="G10" s="178" t="s">
        <v>10</v>
      </c>
      <c r="H10" s="175" t="s">
        <v>11</v>
      </c>
      <c r="I10" s="24"/>
      <c r="J10" s="24"/>
    </row>
    <row r="11" spans="1:10" ht="12.75" customHeight="1" x14ac:dyDescent="0.2">
      <c r="A11" s="6"/>
      <c r="B11" s="167"/>
      <c r="C11" s="168"/>
      <c r="D11" s="170"/>
      <c r="E11" s="173"/>
      <c r="F11" s="176"/>
      <c r="G11" s="179"/>
      <c r="H11" s="176"/>
      <c r="I11" s="24"/>
      <c r="J11" s="24"/>
    </row>
    <row r="12" spans="1:10" ht="12.75" customHeight="1" x14ac:dyDescent="0.2">
      <c r="A12" s="6"/>
      <c r="B12" s="181" t="s">
        <v>12</v>
      </c>
      <c r="C12" s="183" t="s">
        <v>13</v>
      </c>
      <c r="D12" s="170"/>
      <c r="E12" s="173"/>
      <c r="F12" s="176"/>
      <c r="G12" s="179"/>
      <c r="H12" s="176"/>
      <c r="I12" s="24"/>
      <c r="J12" s="24"/>
    </row>
    <row r="13" spans="1:10" ht="12.75" customHeight="1" x14ac:dyDescent="0.2">
      <c r="A13" s="6"/>
      <c r="B13" s="182"/>
      <c r="C13" s="184"/>
      <c r="D13" s="171"/>
      <c r="E13" s="174"/>
      <c r="F13" s="177"/>
      <c r="G13" s="180"/>
      <c r="H13" s="177"/>
      <c r="I13" s="24"/>
      <c r="J13" s="24"/>
    </row>
    <row r="14" spans="1:10" ht="12.75" customHeight="1" x14ac:dyDescent="0.2">
      <c r="A14" s="6"/>
      <c r="B14" s="7"/>
      <c r="C14" s="8"/>
      <c r="D14" s="8"/>
      <c r="E14" s="8"/>
      <c r="F14" s="9"/>
      <c r="G14" s="147">
        <f>'Samenstelling werkkapitaal'!B13</f>
        <v>0</v>
      </c>
      <c r="H14" s="125"/>
      <c r="I14" s="24"/>
      <c r="J14" s="24"/>
    </row>
    <row r="15" spans="1:10" ht="12.75" customHeight="1" x14ac:dyDescent="0.2">
      <c r="A15" s="149" t="s">
        <v>14</v>
      </c>
      <c r="B15" s="150"/>
      <c r="C15" s="150"/>
      <c r="D15" s="150"/>
      <c r="E15" s="150"/>
      <c r="F15" s="151"/>
      <c r="G15" s="148"/>
      <c r="H15" s="127"/>
      <c r="I15" s="24"/>
      <c r="J15" s="24"/>
    </row>
    <row r="16" spans="1:10" ht="12.75" customHeight="1" x14ac:dyDescent="0.2">
      <c r="A16" s="152"/>
      <c r="B16" s="153"/>
      <c r="C16" s="153"/>
      <c r="D16" s="153"/>
      <c r="E16" s="153"/>
      <c r="F16" s="154"/>
      <c r="G16" s="155">
        <f>'Samenstelling werkkapitaal'!B17</f>
        <v>0</v>
      </c>
      <c r="H16" s="157">
        <f>'Samenstelling werkkapitaal'!I25</f>
        <v>0</v>
      </c>
      <c r="I16" s="24"/>
      <c r="J16" s="24"/>
    </row>
    <row r="17" spans="1:10" ht="12.75" customHeight="1" x14ac:dyDescent="0.2">
      <c r="A17" s="10"/>
      <c r="B17" s="11"/>
      <c r="C17" s="12"/>
      <c r="D17" s="12"/>
      <c r="E17" s="12"/>
      <c r="F17" s="13"/>
      <c r="G17" s="156"/>
      <c r="H17" s="158"/>
      <c r="I17" s="24"/>
      <c r="J17" s="24"/>
    </row>
    <row r="18" spans="1:10" ht="12.75" customHeight="1" x14ac:dyDescent="0.2">
      <c r="A18" s="140" t="s">
        <v>15</v>
      </c>
      <c r="B18" s="143"/>
      <c r="C18" s="143"/>
      <c r="D18" s="143"/>
      <c r="E18" s="131">
        <f>SUM(B18:D20)</f>
        <v>0</v>
      </c>
      <c r="F18" s="125"/>
      <c r="G18" s="122">
        <f>IF(SUM(E$18:E18)&gt;G$1,G$1,E18)</f>
        <v>0</v>
      </c>
      <c r="H18" s="125"/>
      <c r="I18" s="24"/>
      <c r="J18" s="24"/>
    </row>
    <row r="19" spans="1:10" ht="12.75" customHeight="1" x14ac:dyDescent="0.2">
      <c r="A19" s="141"/>
      <c r="B19" s="144"/>
      <c r="C19" s="144"/>
      <c r="D19" s="144"/>
      <c r="E19" s="132"/>
      <c r="F19" s="126"/>
      <c r="G19" s="123"/>
      <c r="H19" s="126"/>
      <c r="I19" s="24"/>
      <c r="J19" s="24"/>
    </row>
    <row r="20" spans="1:10" ht="12.75" customHeight="1" x14ac:dyDescent="0.2">
      <c r="A20" s="142"/>
      <c r="B20" s="145"/>
      <c r="C20" s="145"/>
      <c r="D20" s="145"/>
      <c r="E20" s="146"/>
      <c r="F20" s="127"/>
      <c r="G20" s="124"/>
      <c r="H20" s="127"/>
      <c r="I20" s="24"/>
      <c r="J20" s="24"/>
    </row>
    <row r="21" spans="1:10" ht="12.75" customHeight="1" x14ac:dyDescent="0.2">
      <c r="A21" s="140" t="s">
        <v>16</v>
      </c>
      <c r="B21" s="143"/>
      <c r="C21" s="143"/>
      <c r="D21" s="143"/>
      <c r="E21" s="131">
        <f t="shared" ref="E21" si="0">SUM(B21:D23)</f>
        <v>0</v>
      </c>
      <c r="F21" s="125"/>
      <c r="G21" s="122">
        <f>IF(SUM(E$18:E21)&gt;G$1,G$1-SUM(G$18:G18),E21)</f>
        <v>0</v>
      </c>
      <c r="H21" s="125"/>
      <c r="I21" s="24"/>
      <c r="J21" s="24"/>
    </row>
    <row r="22" spans="1:10" ht="12.75" customHeight="1" x14ac:dyDescent="0.2">
      <c r="A22" s="141"/>
      <c r="B22" s="144"/>
      <c r="C22" s="144"/>
      <c r="D22" s="144"/>
      <c r="E22" s="132"/>
      <c r="F22" s="126"/>
      <c r="G22" s="123"/>
      <c r="H22" s="126"/>
      <c r="I22" s="24"/>
      <c r="J22" s="24"/>
    </row>
    <row r="23" spans="1:10" ht="12.75" customHeight="1" x14ac:dyDescent="0.2">
      <c r="A23" s="142"/>
      <c r="B23" s="145"/>
      <c r="C23" s="145"/>
      <c r="D23" s="145"/>
      <c r="E23" s="146"/>
      <c r="F23" s="127"/>
      <c r="G23" s="124"/>
      <c r="H23" s="127"/>
      <c r="I23" s="24"/>
      <c r="J23" s="24"/>
    </row>
    <row r="24" spans="1:10" ht="12.75" customHeight="1" x14ac:dyDescent="0.2">
      <c r="A24" s="140" t="s">
        <v>17</v>
      </c>
      <c r="B24" s="143"/>
      <c r="C24" s="143"/>
      <c r="D24" s="143"/>
      <c r="E24" s="131">
        <f t="shared" ref="E24" si="1">SUM(B24:D26)</f>
        <v>0</v>
      </c>
      <c r="F24" s="125"/>
      <c r="G24" s="122">
        <f>IF(SUM(E$18:E24)&gt;G$1,G$1-SUM(G$18:G21),E24)</f>
        <v>0</v>
      </c>
      <c r="H24" s="125"/>
      <c r="I24" s="24"/>
      <c r="J24" s="24"/>
    </row>
    <row r="25" spans="1:10" ht="12.75" customHeight="1" x14ac:dyDescent="0.2">
      <c r="A25" s="141"/>
      <c r="B25" s="144"/>
      <c r="C25" s="144"/>
      <c r="D25" s="144"/>
      <c r="E25" s="132"/>
      <c r="F25" s="126"/>
      <c r="G25" s="123"/>
      <c r="H25" s="126"/>
      <c r="I25" s="24"/>
      <c r="J25" s="24"/>
    </row>
    <row r="26" spans="1:10" ht="12.75" customHeight="1" x14ac:dyDescent="0.2">
      <c r="A26" s="142"/>
      <c r="B26" s="145"/>
      <c r="C26" s="145"/>
      <c r="D26" s="145"/>
      <c r="E26" s="146"/>
      <c r="F26" s="127"/>
      <c r="G26" s="124"/>
      <c r="H26" s="127"/>
      <c r="I26" s="24"/>
      <c r="J26" s="24"/>
    </row>
    <row r="27" spans="1:10" ht="12.75" customHeight="1" x14ac:dyDescent="0.2">
      <c r="A27" s="140" t="s">
        <v>18</v>
      </c>
      <c r="B27" s="143"/>
      <c r="C27" s="143"/>
      <c r="D27" s="143"/>
      <c r="E27" s="131">
        <f t="shared" ref="E27" si="2">SUM(B27:D29)</f>
        <v>0</v>
      </c>
      <c r="F27" s="125"/>
      <c r="G27" s="122">
        <f>IF(SUM(E$18:E27)&gt;G$1,G$1-SUM(G$18:G24),E27)</f>
        <v>0</v>
      </c>
      <c r="H27" s="125"/>
      <c r="I27" s="24"/>
      <c r="J27" s="24"/>
    </row>
    <row r="28" spans="1:10" ht="12.75" customHeight="1" x14ac:dyDescent="0.2">
      <c r="A28" s="141"/>
      <c r="B28" s="144"/>
      <c r="C28" s="144"/>
      <c r="D28" s="144"/>
      <c r="E28" s="132"/>
      <c r="F28" s="126"/>
      <c r="G28" s="123"/>
      <c r="H28" s="126"/>
      <c r="I28" s="24"/>
      <c r="J28" s="24"/>
    </row>
    <row r="29" spans="1:10" ht="12.75" customHeight="1" x14ac:dyDescent="0.2">
      <c r="A29" s="142"/>
      <c r="B29" s="145"/>
      <c r="C29" s="145"/>
      <c r="D29" s="145"/>
      <c r="E29" s="146"/>
      <c r="F29" s="127"/>
      <c r="G29" s="124"/>
      <c r="H29" s="127"/>
      <c r="I29" s="24"/>
      <c r="J29" s="24"/>
    </row>
    <row r="30" spans="1:10" ht="12.75" customHeight="1" x14ac:dyDescent="0.2">
      <c r="A30" s="140" t="s">
        <v>19</v>
      </c>
      <c r="B30" s="143"/>
      <c r="C30" s="143"/>
      <c r="D30" s="143"/>
      <c r="E30" s="131">
        <f t="shared" ref="E30" si="3">SUM(B30:D32)</f>
        <v>0</v>
      </c>
      <c r="F30" s="125"/>
      <c r="G30" s="122">
        <f>IF(SUM(E$18:E30)&gt;G$1,G$1-SUM(G$18:G27),E30)</f>
        <v>0</v>
      </c>
      <c r="H30" s="125"/>
      <c r="I30" s="24"/>
      <c r="J30" s="24"/>
    </row>
    <row r="31" spans="1:10" ht="12.75" customHeight="1" x14ac:dyDescent="0.2">
      <c r="A31" s="141"/>
      <c r="B31" s="144"/>
      <c r="C31" s="144"/>
      <c r="D31" s="144"/>
      <c r="E31" s="132"/>
      <c r="F31" s="126"/>
      <c r="G31" s="123"/>
      <c r="H31" s="126"/>
      <c r="I31" s="24"/>
      <c r="J31" s="24"/>
    </row>
    <row r="32" spans="1:10" ht="12.75" customHeight="1" x14ac:dyDescent="0.2">
      <c r="A32" s="142"/>
      <c r="B32" s="145"/>
      <c r="C32" s="145"/>
      <c r="D32" s="145"/>
      <c r="E32" s="146"/>
      <c r="F32" s="127"/>
      <c r="G32" s="124"/>
      <c r="H32" s="127"/>
      <c r="I32" s="24"/>
      <c r="J32" s="24"/>
    </row>
    <row r="33" spans="1:12" ht="12.75" customHeight="1" x14ac:dyDescent="0.2">
      <c r="A33" s="140" t="s">
        <v>20</v>
      </c>
      <c r="B33" s="143"/>
      <c r="C33" s="143"/>
      <c r="D33" s="143"/>
      <c r="E33" s="131">
        <f t="shared" ref="E33" si="4">SUM(B33:D35)</f>
        <v>0</v>
      </c>
      <c r="F33" s="125"/>
      <c r="G33" s="122">
        <f>IF(SUM(E$18:E33)&gt;G$1,G$1-SUM(G$18:G30),E33)</f>
        <v>0</v>
      </c>
      <c r="H33" s="125"/>
      <c r="I33" s="24"/>
      <c r="J33" s="24"/>
    </row>
    <row r="34" spans="1:12" ht="12.75" customHeight="1" x14ac:dyDescent="0.2">
      <c r="A34" s="141"/>
      <c r="B34" s="144"/>
      <c r="C34" s="144"/>
      <c r="D34" s="144"/>
      <c r="E34" s="132"/>
      <c r="F34" s="126"/>
      <c r="G34" s="123"/>
      <c r="H34" s="126"/>
      <c r="I34" s="24"/>
      <c r="J34" s="24"/>
    </row>
    <row r="35" spans="1:12" ht="12.75" customHeight="1" x14ac:dyDescent="0.2">
      <c r="A35" s="142"/>
      <c r="B35" s="145"/>
      <c r="C35" s="145"/>
      <c r="D35" s="145"/>
      <c r="E35" s="146"/>
      <c r="F35" s="127"/>
      <c r="G35" s="124"/>
      <c r="H35" s="127"/>
      <c r="I35" s="24"/>
      <c r="J35" s="24"/>
    </row>
    <row r="36" spans="1:12" ht="12.75" customHeight="1" x14ac:dyDescent="0.2">
      <c r="A36" s="128" t="s">
        <v>21</v>
      </c>
      <c r="B36" s="131">
        <f>SUM(B18:B35)</f>
        <v>0</v>
      </c>
      <c r="C36" s="131">
        <f>SUM(C18:C35)</f>
        <v>0</v>
      </c>
      <c r="D36" s="131">
        <f>SUM(D18:D35)</f>
        <v>0</v>
      </c>
      <c r="E36" s="131">
        <f>SUM(E18:E35)</f>
        <v>0</v>
      </c>
      <c r="F36" s="134"/>
      <c r="G36" s="137">
        <f>SUMIF(H14:H35,"&lt;&gt;",G14:G35)</f>
        <v>0</v>
      </c>
      <c r="H36" s="134"/>
      <c r="I36" s="24"/>
      <c r="J36" s="24"/>
      <c r="L36" s="25"/>
    </row>
    <row r="37" spans="1:12" ht="12.75" customHeight="1" x14ac:dyDescent="0.2">
      <c r="A37" s="129"/>
      <c r="B37" s="132"/>
      <c r="C37" s="132"/>
      <c r="D37" s="132"/>
      <c r="E37" s="132"/>
      <c r="F37" s="135"/>
      <c r="G37" s="138"/>
      <c r="H37" s="135"/>
      <c r="I37" s="24"/>
      <c r="J37" s="24"/>
      <c r="L37" s="26"/>
    </row>
    <row r="38" spans="1:12" ht="12.75" customHeight="1" thickBot="1" x14ac:dyDescent="0.25">
      <c r="A38" s="130"/>
      <c r="B38" s="133"/>
      <c r="C38" s="133"/>
      <c r="D38" s="133"/>
      <c r="E38" s="133"/>
      <c r="F38" s="136"/>
      <c r="G38" s="139"/>
      <c r="H38" s="136"/>
      <c r="I38" s="24"/>
      <c r="J38" s="24"/>
    </row>
    <row r="39" spans="1:12" s="27" customFormat="1" ht="12.75" customHeight="1" x14ac:dyDescent="0.2">
      <c r="A39" s="103" t="s">
        <v>22</v>
      </c>
      <c r="B39" s="104"/>
      <c r="C39" s="107">
        <f>IF(G1-E36&lt;0,0,G1-E36)</f>
        <v>0</v>
      </c>
      <c r="D39" s="109" t="str">
        <f>IF(G1-E36&lt;0,"Budget overschreden zonder
rekening te houden met VIA-middelen.","")</f>
        <v/>
      </c>
      <c r="E39" s="110"/>
      <c r="F39" s="110"/>
      <c r="G39" s="114" t="str">
        <f>IF(G1-E36&lt;0,E36-G1,"")</f>
        <v/>
      </c>
      <c r="H39" s="24"/>
      <c r="I39" s="24"/>
      <c r="J39" s="24"/>
    </row>
    <row r="40" spans="1:12" s="27" customFormat="1" ht="12.75" customHeight="1" x14ac:dyDescent="0.2">
      <c r="A40" s="105"/>
      <c r="B40" s="106"/>
      <c r="C40" s="108"/>
      <c r="D40" s="111"/>
      <c r="E40" s="112"/>
      <c r="F40" s="112"/>
      <c r="G40" s="115"/>
      <c r="H40" s="24"/>
      <c r="I40" s="24"/>
      <c r="J40" s="24"/>
    </row>
    <row r="41" spans="1:12" s="27" customFormat="1" ht="12.75" customHeight="1" x14ac:dyDescent="0.2">
      <c r="A41" s="117" t="s">
        <v>23</v>
      </c>
      <c r="B41" s="118"/>
      <c r="C41" s="121">
        <v>0</v>
      </c>
      <c r="D41" s="112"/>
      <c r="E41" s="112"/>
      <c r="F41" s="112"/>
      <c r="G41" s="115"/>
      <c r="H41" s="24"/>
      <c r="I41" s="24"/>
      <c r="J41" s="24"/>
    </row>
    <row r="42" spans="1:12" s="27" customFormat="1" ht="12.75" customHeight="1" thickBot="1" x14ac:dyDescent="0.25">
      <c r="A42" s="119"/>
      <c r="B42" s="120"/>
      <c r="C42" s="121"/>
      <c r="D42" s="113"/>
      <c r="E42" s="113"/>
      <c r="F42" s="113"/>
      <c r="G42" s="116"/>
      <c r="H42" s="24"/>
      <c r="I42" s="24"/>
      <c r="J42" s="24"/>
    </row>
    <row r="43" spans="1:12" ht="12.75" customHeight="1" x14ac:dyDescent="0.25">
      <c r="A43" s="28"/>
      <c r="B43" s="28"/>
      <c r="C43" s="28"/>
      <c r="D43" s="28"/>
      <c r="E43" s="28"/>
      <c r="F43" s="29"/>
      <c r="G43" s="29"/>
      <c r="H43" s="29"/>
      <c r="I43" s="29"/>
      <c r="J43" s="29"/>
    </row>
  </sheetData>
  <sheetProtection algorithmName="SHA-512" hashValue="AOOqcJ9th0R9t0UmZOWqllADMMXoYXi9mUAkmAeIg40AaN95hwn3m2Y/Wc/wxD9ebbXmrpQW7zyFIhXp/esz9Q==" saltValue="Ed8ymzvZtEJ51qw/PpHsfA==" spinCount="100000" sheet="1" objects="1" scenarios="1"/>
  <mergeCells count="86">
    <mergeCell ref="A1:E3"/>
    <mergeCell ref="F1:F6"/>
    <mergeCell ref="G1:G6"/>
    <mergeCell ref="H1:I3"/>
    <mergeCell ref="J1:J3"/>
    <mergeCell ref="A4:D6"/>
    <mergeCell ref="E4:E6"/>
    <mergeCell ref="H4:I6"/>
    <mergeCell ref="J4:J6"/>
    <mergeCell ref="A8:F9"/>
    <mergeCell ref="G8:H9"/>
    <mergeCell ref="B10:C11"/>
    <mergeCell ref="D10:D13"/>
    <mergeCell ref="E10:E13"/>
    <mergeCell ref="F10:F13"/>
    <mergeCell ref="G10:G13"/>
    <mergeCell ref="H10:H13"/>
    <mergeCell ref="B12:B13"/>
    <mergeCell ref="C12:C13"/>
    <mergeCell ref="G14:G15"/>
    <mergeCell ref="H14:H15"/>
    <mergeCell ref="A15:F16"/>
    <mergeCell ref="G16:G17"/>
    <mergeCell ref="H16:H17"/>
    <mergeCell ref="F18:F20"/>
    <mergeCell ref="G18:G20"/>
    <mergeCell ref="H18:H20"/>
    <mergeCell ref="A21:A23"/>
    <mergeCell ref="B21:B23"/>
    <mergeCell ref="C21:C23"/>
    <mergeCell ref="D21:D23"/>
    <mergeCell ref="E21:E23"/>
    <mergeCell ref="F21:F23"/>
    <mergeCell ref="G21:G23"/>
    <mergeCell ref="A18:A20"/>
    <mergeCell ref="B18:B20"/>
    <mergeCell ref="C18:C20"/>
    <mergeCell ref="D18:D20"/>
    <mergeCell ref="E18:E20"/>
    <mergeCell ref="H21:H23"/>
    <mergeCell ref="A24:A26"/>
    <mergeCell ref="B24:B26"/>
    <mergeCell ref="C24:C26"/>
    <mergeCell ref="D24:D26"/>
    <mergeCell ref="E24:E26"/>
    <mergeCell ref="F24:F26"/>
    <mergeCell ref="G24:G26"/>
    <mergeCell ref="H24:H26"/>
    <mergeCell ref="G27:G29"/>
    <mergeCell ref="H27:H29"/>
    <mergeCell ref="F30:F32"/>
    <mergeCell ref="G30:G32"/>
    <mergeCell ref="H30:H32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G33:G35"/>
    <mergeCell ref="H33:H35"/>
    <mergeCell ref="A36:A38"/>
    <mergeCell ref="B36:B38"/>
    <mergeCell ref="C36:C38"/>
    <mergeCell ref="D36:D38"/>
    <mergeCell ref="E36:E38"/>
    <mergeCell ref="F36:F38"/>
    <mergeCell ref="G36:G38"/>
    <mergeCell ref="H36:H38"/>
    <mergeCell ref="A33:A35"/>
    <mergeCell ref="B33:B35"/>
    <mergeCell ref="C33:C35"/>
    <mergeCell ref="D33:D35"/>
    <mergeCell ref="E33:E35"/>
    <mergeCell ref="F33:F35"/>
    <mergeCell ref="A39:B40"/>
    <mergeCell ref="C39:C40"/>
    <mergeCell ref="D39:F42"/>
    <mergeCell ref="G39:G42"/>
    <mergeCell ref="A41:B42"/>
    <mergeCell ref="C41:C42"/>
  </mergeCells>
  <conditionalFormatting sqref="G39:G42 D39">
    <cfRule type="expression" dxfId="0" priority="1" stopIfTrue="1">
      <formula>D39&lt;&gt;""</formula>
    </cfRule>
  </conditionalFormatting>
  <pageMargins left="0.39370078740157483" right="0.39370078740157483" top="1.0629921259842521" bottom="0.43307086614173229" header="0.31496062992125984" footer="0.31496062992125984"/>
  <pageSetup paperSize="9" scale="8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Samenstelling werkkapitaal</vt:lpstr>
      <vt:lpstr>Jaaroverzicht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Lieven Debels</dc:creator>
  <cp:lastModifiedBy>Karen De Wilde</cp:lastModifiedBy>
  <cp:lastPrinted>2018-01-15T10:31:43Z</cp:lastPrinted>
  <dcterms:created xsi:type="dcterms:W3CDTF">2018-01-15T10:22:12Z</dcterms:created>
  <dcterms:modified xsi:type="dcterms:W3CDTF">2018-01-18T08:50:04Z</dcterms:modified>
</cp:coreProperties>
</file>